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tsa\Desktop\"/>
    </mc:Choice>
  </mc:AlternateContent>
  <xr:revisionPtr revIDLastSave="0" documentId="13_ncr:1_{65252593-F098-4F7B-8842-0FAFA64EA199}" xr6:coauthVersionLast="47" xr6:coauthVersionMax="47" xr10:uidLastSave="{00000000-0000-0000-0000-000000000000}"/>
  <bookViews>
    <workbookView xWindow="-110" yWindow="-110" windowWidth="19420" windowHeight="10300" xr2:uid="{7788608C-33C7-4DDE-8847-53CB8AB470B2}"/>
  </bookViews>
  <sheets>
    <sheet name="Sheet1" sheetId="1" r:id="rId1"/>
  </sheets>
  <definedNames>
    <definedName name="_xlnm.Print_Area" localSheetId="0">Sheet1!$A$7:$F$187</definedName>
    <definedName name="_xlnm.Print_Titles" localSheetId="0">Sheet1!$2:$5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7" i="1" l="1"/>
  <c r="C167" i="1"/>
  <c r="F155" i="1"/>
  <c r="C155" i="1"/>
  <c r="C169" i="1" s="1"/>
  <c r="A124" i="1"/>
  <c r="A125" i="1" s="1"/>
  <c r="A126" i="1" s="1"/>
  <c r="A127" i="1" s="1"/>
  <c r="A128" i="1" s="1"/>
  <c r="A129" i="1" s="1"/>
  <c r="F117" i="1"/>
  <c r="C117" i="1"/>
  <c r="F109" i="1"/>
  <c r="C109" i="1"/>
  <c r="A82" i="1"/>
  <c r="A83" i="1" s="1"/>
  <c r="A84" i="1" s="1"/>
  <c r="A85" i="1" s="1"/>
  <c r="A86" i="1" s="1"/>
  <c r="A87" i="1" s="1"/>
  <c r="A88" i="1" s="1"/>
  <c r="C63" i="1"/>
  <c r="F75" i="1"/>
  <c r="C75" i="1"/>
  <c r="F63" i="1"/>
  <c r="F20" i="1"/>
  <c r="F32" i="1"/>
  <c r="C20" i="1"/>
  <c r="C34" i="1" s="1"/>
  <c r="C32" i="1"/>
  <c r="F169" i="1" l="1"/>
  <c r="H169" i="1" s="1"/>
  <c r="C77" i="1"/>
  <c r="C119" i="1"/>
  <c r="F119" i="1"/>
  <c r="F77" i="1"/>
  <c r="H20" i="1"/>
  <c r="F34" i="1"/>
  <c r="H77" i="1" l="1"/>
  <c r="H119" i="1"/>
</calcChain>
</file>

<file path=xl/sharedStrings.xml><?xml version="1.0" encoding="utf-8"?>
<sst xmlns="http://schemas.openxmlformats.org/spreadsheetml/2006/main" count="217" uniqueCount="97">
  <si>
    <t>Per 2 Jan 2024</t>
  </si>
  <si>
    <t>Piutang</t>
  </si>
  <si>
    <t>Barang Dagang</t>
  </si>
  <si>
    <t>Perlengkapan</t>
  </si>
  <si>
    <t>Aset Tetap</t>
  </si>
  <si>
    <t>Ak Penyusutan</t>
  </si>
  <si>
    <t>Utang Dagang</t>
  </si>
  <si>
    <t xml:space="preserve">Utang Biaya </t>
  </si>
  <si>
    <t>Utang operasional</t>
  </si>
  <si>
    <t xml:space="preserve">Aset </t>
  </si>
  <si>
    <t>Lancar</t>
  </si>
  <si>
    <t>Tanah</t>
  </si>
  <si>
    <t>Mesin</t>
  </si>
  <si>
    <t>Kendaraan</t>
  </si>
  <si>
    <t>Ruko</t>
  </si>
  <si>
    <t>Invenatris</t>
  </si>
  <si>
    <t>Jumlah Aktiva Lancar</t>
  </si>
  <si>
    <t>Jumlah Aktiva Tetap</t>
  </si>
  <si>
    <t>Kas/Bank</t>
  </si>
  <si>
    <t>Rp</t>
  </si>
  <si>
    <t>Jumlah Pasiva Lancar</t>
  </si>
  <si>
    <t>Jumlah Aset</t>
  </si>
  <si>
    <t>Equitas</t>
  </si>
  <si>
    <t>Pasiva + Equitas</t>
  </si>
  <si>
    <t>Pasiva Lancar</t>
  </si>
  <si>
    <t>Jumlah Equitas</t>
  </si>
  <si>
    <t>Jumlah Pasiva &amp; Equitas</t>
  </si>
  <si>
    <t>Neraca</t>
  </si>
  <si>
    <t>Ratio laba rugi sesuai dengan masing2 setoran modal sekutu</t>
  </si>
  <si>
    <t>Dik data2 sebagai berikut :</t>
  </si>
  <si>
    <t>Modal Budi</t>
  </si>
  <si>
    <t>Modal Dodi</t>
  </si>
  <si>
    <t>Modal Tanti</t>
  </si>
  <si>
    <t>Tn Tono bergabung kedalam Firma Aku Masih Sendiri dengan membeli 100 % Modal Dodi dengan harga Rp. 550 Jt , membeli modal Tanti 15% dengan harga Rp. 60 Jt dan modal budi 20% dengan harga 20 Jt</t>
  </si>
  <si>
    <t>Firma Aku Masih Sendiri</t>
  </si>
  <si>
    <t>Diminta :</t>
  </si>
  <si>
    <t>a. Jurnal atas pembelian modal para sekutu oleh Tono</t>
  </si>
  <si>
    <t>b. Ratio laba rugi atas masuk sekutu baru &amp; lama</t>
  </si>
  <si>
    <t>c. Susun modal setelah masuknya sekutu TN Tono</t>
  </si>
  <si>
    <t>d. Susun Neraca setelah masuknya TN Tono</t>
  </si>
  <si>
    <t>1.</t>
  </si>
  <si>
    <t>2.</t>
  </si>
  <si>
    <t>Rek Ktr Cabang Bandung</t>
  </si>
  <si>
    <t>Laba</t>
  </si>
  <si>
    <t>Firma Aku Masih Sendiri (Kantor Pusat)</t>
  </si>
  <si>
    <t>Penjualan</t>
  </si>
  <si>
    <t>Transaksi Kantor Pusat bulan Jan 24</t>
  </si>
  <si>
    <t>Harga Pokok</t>
  </si>
  <si>
    <t xml:space="preserve">Biaya Pemasaran </t>
  </si>
  <si>
    <t>Biaya Operasional</t>
  </si>
  <si>
    <t>Biaya Umum Pabrik</t>
  </si>
  <si>
    <t>Baiaya Umum kantor Pusat</t>
  </si>
  <si>
    <t>Gaji Direksi &amp; staff</t>
  </si>
  <si>
    <t>Pajak atas Laba 20%</t>
  </si>
  <si>
    <t>Buat Jurnal</t>
  </si>
  <si>
    <t xml:space="preserve">Bauat Daftar Rugi Laba </t>
  </si>
  <si>
    <t>Buat Neraca Kantor Pusat</t>
  </si>
  <si>
    <t>Firma Aku Masih Sendiri (Kantor Cabang Bandung)</t>
  </si>
  <si>
    <t>Rek Kantor Pusat</t>
  </si>
  <si>
    <t>Transaksi Kantor Cabang Bangdung bulan Jan 24</t>
  </si>
  <si>
    <t>Baiaya Umum kantor Cabang</t>
  </si>
  <si>
    <t>Gaji Kepala Cabang &amp; staff</t>
  </si>
  <si>
    <t>Buat Neraca Kantor Cabang</t>
  </si>
  <si>
    <t>Soal Bobot 20 %</t>
  </si>
  <si>
    <t>a)</t>
  </si>
  <si>
    <t>b)</t>
  </si>
  <si>
    <t>c)</t>
  </si>
  <si>
    <t>Buat kertas kerja eliminasi kantor pusat &amp; kantor Cabang</t>
  </si>
  <si>
    <t>buat jurnal</t>
  </si>
  <si>
    <t>Neraca &amp; RL setelah eliminasi</t>
  </si>
  <si>
    <t xml:space="preserve">3. </t>
  </si>
  <si>
    <t>Soal Bobot 35 %</t>
  </si>
  <si>
    <t>Soal Bobot 45 %</t>
  </si>
  <si>
    <t xml:space="preserve">Firma Aku Masih Sendiri sepakat melikuidasi persekutuan akibat perusahaan rugi terus menerus </t>
  </si>
  <si>
    <t xml:space="preserve">Rugi </t>
  </si>
  <si>
    <t>Data2 sebagai berikut :</t>
  </si>
  <si>
    <t>•</t>
  </si>
  <si>
    <t xml:space="preserve">Ratio rugi sesuai dengan setoran modal </t>
  </si>
  <si>
    <t>Piutang terealisasi sebesar 80%</t>
  </si>
  <si>
    <t>Barang dagang terealisasi 110%</t>
  </si>
  <si>
    <t>Perlengkapan terealisasi 50%</t>
  </si>
  <si>
    <t>Tanah terealisasi 150%</t>
  </si>
  <si>
    <t>Ruko setelah dikurangi penyusutan teralisasi 125%</t>
  </si>
  <si>
    <t>Kendaraan setelah dikurangi penyusutan teralisasi 75%</t>
  </si>
  <si>
    <t>Invenataris setelah dikurangi penyusutan teralisasi 50%</t>
  </si>
  <si>
    <t>Mesin setelah dikurangi penyusutan teralisasi 90%</t>
  </si>
  <si>
    <t>Buat neraca sebagai pedoman awal likuidasi</t>
  </si>
  <si>
    <t>Ujian</t>
  </si>
  <si>
    <t>Quit</t>
  </si>
  <si>
    <t xml:space="preserve">Tgl </t>
  </si>
  <si>
    <t>Sifat Ujian</t>
  </si>
  <si>
    <t>Open Book</t>
  </si>
  <si>
    <t>Buat likidasi secara bertahap / berangsur</t>
  </si>
  <si>
    <t xml:space="preserve">Jika ada diantara sekutu yang defisit maka sekutu tersebut menyetorkan modal untuk menutupi defisit </t>
  </si>
  <si>
    <t>4 Nop 2024</t>
  </si>
  <si>
    <t>Dikumpul</t>
  </si>
  <si>
    <t>Hari senin tgl 4 Nop jam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</si>
</sst>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</font>
    <font>
      <b/>
      <sz val="14"/>
      <color theme="1"/>
      <name val="Tahoma"/>
      <family val="2"/>
    </font>
    <font>
      <sz val="1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0" fontId="3" fillId="0" borderId="0" xfId="0" applyFont="1"/>
    <xf numFmtId="164" fontId="3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0" fillId="0" borderId="0" xfId="0" applyAlignment="1">
      <alignment horizontal="left" vertical="center"/>
    </xf>
    <xf numFmtId="164" fontId="2" fillId="0" borderId="0" xfId="1" applyNumberFormat="1" applyFont="1" applyAlignment="1">
      <alignment horizontal="left" vertical="center"/>
    </xf>
    <xf numFmtId="164" fontId="0" fillId="0" borderId="0" xfId="1" applyNumberFormat="1" applyFont="1" applyAlignment="1">
      <alignment horizontal="left" vertical="center"/>
    </xf>
    <xf numFmtId="0" fontId="2" fillId="0" borderId="2" xfId="0" applyFont="1" applyBorder="1"/>
    <xf numFmtId="164" fontId="2" fillId="0" borderId="2" xfId="1" applyNumberFormat="1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164" fontId="6" fillId="0" borderId="0" xfId="1" applyNumberFormat="1" applyFont="1" applyBorder="1"/>
    <xf numFmtId="0" fontId="6" fillId="0" borderId="3" xfId="0" applyFont="1" applyBorder="1"/>
    <xf numFmtId="164" fontId="6" fillId="0" borderId="3" xfId="1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2120E-575B-4F89-8AAA-B48CC253C94D}">
  <dimension ref="A2:AJ186"/>
  <sheetViews>
    <sheetView tabSelected="1" view="pageBreakPreview" zoomScale="60" zoomScaleNormal="90" workbookViewId="0">
      <selection activeCell="J8" sqref="J8"/>
    </sheetView>
  </sheetViews>
  <sheetFormatPr defaultRowHeight="15.5" x14ac:dyDescent="0.35"/>
  <cols>
    <col min="1" max="1" width="8.7265625" style="2"/>
    <col min="2" max="2" width="33.6328125" style="2" customWidth="1"/>
    <col min="3" max="3" width="20.1796875" style="3" customWidth="1"/>
    <col min="4" max="4" width="3.1796875" style="3" customWidth="1"/>
    <col min="5" max="5" width="26.36328125" style="3" bestFit="1" customWidth="1"/>
    <col min="6" max="6" width="16.81640625" style="3" bestFit="1" customWidth="1"/>
    <col min="7" max="7" width="8.7265625" style="3"/>
    <col min="8" max="8" width="14.6328125" style="3" bestFit="1" customWidth="1"/>
    <col min="9" max="9" width="8.7265625" style="2"/>
    <col min="33" max="36" width="8.7265625" style="1"/>
  </cols>
  <sheetData>
    <row r="2" spans="1:6" ht="22" x14ac:dyDescent="0.4">
      <c r="B2" s="17" t="s">
        <v>87</v>
      </c>
      <c r="C2" s="18" t="s">
        <v>88</v>
      </c>
    </row>
    <row r="3" spans="1:6" ht="22" x14ac:dyDescent="0.4">
      <c r="B3" s="17" t="s">
        <v>89</v>
      </c>
      <c r="C3" s="18" t="s">
        <v>94</v>
      </c>
    </row>
    <row r="4" spans="1:6" ht="22" x14ac:dyDescent="0.4">
      <c r="B4" s="17" t="s">
        <v>95</v>
      </c>
      <c r="C4" s="18" t="s">
        <v>96</v>
      </c>
    </row>
    <row r="5" spans="1:6" ht="22.5" thickBot="1" x14ac:dyDescent="0.45">
      <c r="B5" s="19" t="s">
        <v>90</v>
      </c>
      <c r="C5" s="20" t="s">
        <v>91</v>
      </c>
    </row>
    <row r="6" spans="1:6" ht="16" thickTop="1" x14ac:dyDescent="0.35"/>
    <row r="7" spans="1:6" ht="17.5" x14ac:dyDescent="0.35">
      <c r="A7" s="16" t="s">
        <v>40</v>
      </c>
      <c r="B7" s="16" t="s">
        <v>63</v>
      </c>
    </row>
    <row r="8" spans="1:6" x14ac:dyDescent="0.35">
      <c r="B8" s="21" t="s">
        <v>34</v>
      </c>
      <c r="C8" s="21"/>
      <c r="D8" s="21"/>
      <c r="E8" s="21"/>
      <c r="F8" s="21"/>
    </row>
    <row r="9" spans="1:6" x14ac:dyDescent="0.35">
      <c r="B9" s="21" t="s">
        <v>27</v>
      </c>
      <c r="C9" s="21"/>
      <c r="D9" s="21"/>
      <c r="E9" s="21"/>
      <c r="F9" s="21"/>
    </row>
    <row r="10" spans="1:6" x14ac:dyDescent="0.35">
      <c r="B10" s="21" t="s">
        <v>0</v>
      </c>
      <c r="C10" s="21"/>
      <c r="D10" s="21"/>
      <c r="E10" s="21"/>
      <c r="F10" s="21"/>
    </row>
    <row r="11" spans="1:6" ht="16" thickBot="1" x14ac:dyDescent="0.4"/>
    <row r="12" spans="1:6" ht="16" thickTop="1" x14ac:dyDescent="0.35">
      <c r="B12" s="7"/>
      <c r="C12" s="8"/>
      <c r="D12" s="8"/>
      <c r="E12" s="8"/>
      <c r="F12" s="8"/>
    </row>
    <row r="13" spans="1:6" x14ac:dyDescent="0.35">
      <c r="B13" s="2" t="s">
        <v>9</v>
      </c>
      <c r="C13" s="4" t="s">
        <v>19</v>
      </c>
      <c r="E13" s="3" t="s">
        <v>23</v>
      </c>
      <c r="F13" s="4" t="s">
        <v>19</v>
      </c>
    </row>
    <row r="14" spans="1:6" x14ac:dyDescent="0.35">
      <c r="C14" s="4"/>
      <c r="F14" s="4"/>
    </row>
    <row r="15" spans="1:6" x14ac:dyDescent="0.35">
      <c r="B15" s="5" t="s">
        <v>10</v>
      </c>
      <c r="E15" s="6" t="s">
        <v>24</v>
      </c>
    </row>
    <row r="16" spans="1:6" x14ac:dyDescent="0.35">
      <c r="B16" s="2" t="s">
        <v>18</v>
      </c>
      <c r="C16" s="3">
        <v>100000000</v>
      </c>
      <c r="E16" s="3" t="s">
        <v>6</v>
      </c>
      <c r="F16" s="3">
        <v>260000000</v>
      </c>
    </row>
    <row r="17" spans="2:8" x14ac:dyDescent="0.35">
      <c r="B17" s="2" t="s">
        <v>1</v>
      </c>
      <c r="C17" s="3">
        <v>150000000</v>
      </c>
      <c r="E17" s="3" t="s">
        <v>7</v>
      </c>
      <c r="F17" s="3">
        <v>125000000</v>
      </c>
    </row>
    <row r="18" spans="2:8" x14ac:dyDescent="0.35">
      <c r="B18" s="2" t="s">
        <v>2</v>
      </c>
      <c r="C18" s="3">
        <v>200000000</v>
      </c>
      <c r="E18" s="3" t="s">
        <v>8</v>
      </c>
      <c r="F18" s="3">
        <v>75000000</v>
      </c>
    </row>
    <row r="19" spans="2:8" ht="16" thickBot="1" x14ac:dyDescent="0.4">
      <c r="B19" s="2" t="s">
        <v>3</v>
      </c>
      <c r="C19" s="3">
        <v>80000000</v>
      </c>
    </row>
    <row r="20" spans="2:8" ht="16" thickBot="1" x14ac:dyDescent="0.4">
      <c r="B20" s="12" t="s">
        <v>16</v>
      </c>
      <c r="C20" s="13">
        <f>SUM(C16:C19)</f>
        <v>530000000</v>
      </c>
      <c r="D20" s="13"/>
      <c r="E20" s="13" t="s">
        <v>20</v>
      </c>
      <c r="F20" s="13">
        <f>SUM(F16:F19)</f>
        <v>460000000</v>
      </c>
      <c r="H20" s="3">
        <f>+C34-F20-F32</f>
        <v>0</v>
      </c>
    </row>
    <row r="21" spans="2:8" ht="16" thickTop="1" x14ac:dyDescent="0.35"/>
    <row r="22" spans="2:8" x14ac:dyDescent="0.35">
      <c r="B22" s="2" t="s">
        <v>4</v>
      </c>
      <c r="E22" s="3" t="s">
        <v>22</v>
      </c>
    </row>
    <row r="23" spans="2:8" x14ac:dyDescent="0.35">
      <c r="B23" s="2" t="s">
        <v>11</v>
      </c>
      <c r="C23" s="3">
        <v>250000000</v>
      </c>
      <c r="E23" s="3" t="s">
        <v>30</v>
      </c>
      <c r="F23" s="3">
        <v>150000000</v>
      </c>
    </row>
    <row r="24" spans="2:8" x14ac:dyDescent="0.35">
      <c r="B24" s="2" t="s">
        <v>14</v>
      </c>
      <c r="C24" s="3">
        <v>350000000</v>
      </c>
      <c r="E24" s="3" t="s">
        <v>32</v>
      </c>
      <c r="F24" s="3">
        <v>300000000</v>
      </c>
    </row>
    <row r="25" spans="2:8" x14ac:dyDescent="0.35">
      <c r="B25" s="2" t="s">
        <v>5</v>
      </c>
      <c r="C25" s="3">
        <v>-100000000</v>
      </c>
      <c r="E25" s="3" t="s">
        <v>31</v>
      </c>
      <c r="F25" s="3">
        <v>450000000</v>
      </c>
    </row>
    <row r="26" spans="2:8" x14ac:dyDescent="0.35">
      <c r="B26" s="2" t="s">
        <v>13</v>
      </c>
      <c r="C26" s="3">
        <v>300000000</v>
      </c>
    </row>
    <row r="27" spans="2:8" x14ac:dyDescent="0.35">
      <c r="B27" s="2" t="s">
        <v>5</v>
      </c>
      <c r="C27" s="3">
        <v>-150000000</v>
      </c>
    </row>
    <row r="28" spans="2:8" x14ac:dyDescent="0.35">
      <c r="B28" s="2" t="s">
        <v>12</v>
      </c>
      <c r="C28" s="3">
        <v>200000000</v>
      </c>
    </row>
    <row r="29" spans="2:8" x14ac:dyDescent="0.35">
      <c r="B29" s="2" t="s">
        <v>5</v>
      </c>
      <c r="C29" s="3">
        <v>-50000000</v>
      </c>
    </row>
    <row r="30" spans="2:8" x14ac:dyDescent="0.35">
      <c r="B30" s="2" t="s">
        <v>15</v>
      </c>
      <c r="C30" s="3">
        <v>50000000</v>
      </c>
    </row>
    <row r="31" spans="2:8" ht="16" thickBot="1" x14ac:dyDescent="0.4">
      <c r="B31" s="2" t="s">
        <v>5</v>
      </c>
      <c r="C31" s="3">
        <v>-20000000</v>
      </c>
    </row>
    <row r="32" spans="2:8" ht="16" thickBot="1" x14ac:dyDescent="0.4">
      <c r="B32" s="12" t="s">
        <v>17</v>
      </c>
      <c r="C32" s="13">
        <f>SUM(C23:C31)</f>
        <v>830000000</v>
      </c>
      <c r="D32" s="13"/>
      <c r="E32" s="13" t="s">
        <v>25</v>
      </c>
      <c r="F32" s="13">
        <f>SUM(F23:F31)</f>
        <v>900000000</v>
      </c>
    </row>
    <row r="33" spans="1:36" ht="16.5" thickTop="1" thickBot="1" x14ac:dyDescent="0.4"/>
    <row r="34" spans="1:36" ht="16" thickBot="1" x14ac:dyDescent="0.4">
      <c r="B34" s="12" t="s">
        <v>21</v>
      </c>
      <c r="C34" s="13">
        <f>+C20+C32</f>
        <v>1360000000</v>
      </c>
      <c r="D34" s="13"/>
      <c r="E34" s="13" t="s">
        <v>26</v>
      </c>
      <c r="F34" s="13">
        <f>+F20+F32</f>
        <v>1360000000</v>
      </c>
    </row>
    <row r="35" spans="1:36" ht="16" thickTop="1" x14ac:dyDescent="0.35"/>
    <row r="36" spans="1:36" x14ac:dyDescent="0.35">
      <c r="B36" s="2" t="s">
        <v>28</v>
      </c>
    </row>
    <row r="38" spans="1:36" x14ac:dyDescent="0.35">
      <c r="B38" s="5" t="s">
        <v>29</v>
      </c>
    </row>
    <row r="39" spans="1:36" s="9" customFormat="1" ht="54.5" customHeight="1" x14ac:dyDescent="0.35">
      <c r="A39" s="14"/>
      <c r="B39" s="23" t="s">
        <v>33</v>
      </c>
      <c r="C39" s="23"/>
      <c r="D39" s="23"/>
      <c r="E39" s="23"/>
      <c r="F39" s="23"/>
      <c r="G39" s="10"/>
      <c r="H39" s="10"/>
      <c r="I39" s="14"/>
      <c r="AG39" s="11"/>
      <c r="AH39" s="11"/>
      <c r="AI39" s="11"/>
      <c r="AJ39" s="11"/>
    </row>
    <row r="41" spans="1:36" x14ac:dyDescent="0.35">
      <c r="B41" s="2" t="s">
        <v>35</v>
      </c>
    </row>
    <row r="42" spans="1:36" x14ac:dyDescent="0.35">
      <c r="B42" s="2" t="s">
        <v>36</v>
      </c>
    </row>
    <row r="43" spans="1:36" x14ac:dyDescent="0.35">
      <c r="B43" s="2" t="s">
        <v>37</v>
      </c>
    </row>
    <row r="44" spans="1:36" x14ac:dyDescent="0.35">
      <c r="B44" s="2" t="s">
        <v>38</v>
      </c>
    </row>
    <row r="45" spans="1:36" x14ac:dyDescent="0.35">
      <c r="B45" s="2" t="s">
        <v>39</v>
      </c>
    </row>
    <row r="47" spans="1:36" ht="17.5" x14ac:dyDescent="0.35">
      <c r="A47" s="16" t="s">
        <v>41</v>
      </c>
      <c r="B47" s="16" t="s">
        <v>71</v>
      </c>
    </row>
    <row r="49" spans="1:6" x14ac:dyDescent="0.35">
      <c r="A49" s="2" t="s">
        <v>64</v>
      </c>
      <c r="B49" s="22" t="s">
        <v>44</v>
      </c>
      <c r="C49" s="22"/>
      <c r="D49" s="22"/>
      <c r="E49" s="22"/>
      <c r="F49" s="22"/>
    </row>
    <row r="50" spans="1:6" x14ac:dyDescent="0.35">
      <c r="B50" s="21" t="s">
        <v>27</v>
      </c>
      <c r="C50" s="21"/>
      <c r="D50" s="21"/>
      <c r="E50" s="21"/>
      <c r="F50" s="21"/>
    </row>
    <row r="51" spans="1:6" x14ac:dyDescent="0.35">
      <c r="B51" s="21" t="s">
        <v>0</v>
      </c>
      <c r="C51" s="21"/>
      <c r="D51" s="21"/>
      <c r="E51" s="21"/>
      <c r="F51" s="21"/>
    </row>
    <row r="52" spans="1:6" ht="16" thickBot="1" x14ac:dyDescent="0.4"/>
    <row r="53" spans="1:6" ht="16" thickTop="1" x14ac:dyDescent="0.35">
      <c r="B53" s="7"/>
      <c r="C53" s="8"/>
      <c r="D53" s="8"/>
      <c r="E53" s="8"/>
      <c r="F53" s="8"/>
    </row>
    <row r="54" spans="1:6" x14ac:dyDescent="0.35">
      <c r="B54" s="2" t="s">
        <v>9</v>
      </c>
      <c r="C54" s="4" t="s">
        <v>19</v>
      </c>
      <c r="E54" s="3" t="s">
        <v>23</v>
      </c>
      <c r="F54" s="4" t="s">
        <v>19</v>
      </c>
    </row>
    <row r="55" spans="1:6" x14ac:dyDescent="0.35">
      <c r="C55" s="4"/>
      <c r="F55" s="4"/>
    </row>
    <row r="56" spans="1:6" x14ac:dyDescent="0.35">
      <c r="B56" s="5" t="s">
        <v>10</v>
      </c>
      <c r="E56" s="6" t="s">
        <v>24</v>
      </c>
    </row>
    <row r="57" spans="1:6" x14ac:dyDescent="0.35">
      <c r="B57" s="2" t="s">
        <v>18</v>
      </c>
      <c r="C57" s="3">
        <v>100000000</v>
      </c>
      <c r="E57" s="3" t="s">
        <v>6</v>
      </c>
      <c r="F57" s="3">
        <v>260000000</v>
      </c>
    </row>
    <row r="58" spans="1:6" x14ac:dyDescent="0.35">
      <c r="B58" s="2" t="s">
        <v>1</v>
      </c>
      <c r="C58" s="3">
        <v>150000000</v>
      </c>
      <c r="E58" s="3" t="s">
        <v>7</v>
      </c>
      <c r="F58" s="3">
        <v>125000000</v>
      </c>
    </row>
    <row r="59" spans="1:6" x14ac:dyDescent="0.35">
      <c r="B59" s="2" t="s">
        <v>2</v>
      </c>
      <c r="C59" s="3">
        <v>350000000</v>
      </c>
      <c r="E59" s="3" t="s">
        <v>8</v>
      </c>
      <c r="F59" s="3">
        <v>75000000</v>
      </c>
    </row>
    <row r="60" spans="1:6" x14ac:dyDescent="0.35">
      <c r="B60" s="2" t="s">
        <v>3</v>
      </c>
      <c r="C60" s="3">
        <v>80000000</v>
      </c>
    </row>
    <row r="61" spans="1:6" x14ac:dyDescent="0.35">
      <c r="B61" s="2" t="s">
        <v>42</v>
      </c>
      <c r="C61" s="3">
        <v>500000000</v>
      </c>
    </row>
    <row r="62" spans="1:6" ht="16" thickBot="1" x14ac:dyDescent="0.4"/>
    <row r="63" spans="1:6" ht="16" thickBot="1" x14ac:dyDescent="0.4">
      <c r="B63" s="12" t="s">
        <v>16</v>
      </c>
      <c r="C63" s="13">
        <f>SUM(C57:C61)</f>
        <v>1180000000</v>
      </c>
      <c r="D63" s="13"/>
      <c r="E63" s="13" t="s">
        <v>20</v>
      </c>
      <c r="F63" s="13">
        <f>SUM(F57:F60)</f>
        <v>460000000</v>
      </c>
    </row>
    <row r="64" spans="1:6" ht="16" thickTop="1" x14ac:dyDescent="0.35"/>
    <row r="65" spans="2:8" x14ac:dyDescent="0.35">
      <c r="B65" s="2" t="s">
        <v>4</v>
      </c>
      <c r="E65" s="3" t="s">
        <v>22</v>
      </c>
    </row>
    <row r="66" spans="2:8" x14ac:dyDescent="0.35">
      <c r="B66" s="2" t="s">
        <v>11</v>
      </c>
      <c r="C66" s="3">
        <v>250000000</v>
      </c>
      <c r="E66" s="3" t="s">
        <v>30</v>
      </c>
      <c r="F66" s="3">
        <v>150000000</v>
      </c>
    </row>
    <row r="67" spans="2:8" x14ac:dyDescent="0.35">
      <c r="B67" s="2" t="s">
        <v>14</v>
      </c>
      <c r="C67" s="3">
        <v>350000000</v>
      </c>
      <c r="E67" s="3" t="s">
        <v>32</v>
      </c>
      <c r="F67" s="3">
        <v>300000000</v>
      </c>
    </row>
    <row r="68" spans="2:8" x14ac:dyDescent="0.35">
      <c r="B68" s="2" t="s">
        <v>5</v>
      </c>
      <c r="C68" s="3">
        <v>-100000000</v>
      </c>
      <c r="E68" s="3" t="s">
        <v>31</v>
      </c>
      <c r="F68" s="3">
        <v>450000000</v>
      </c>
    </row>
    <row r="69" spans="2:8" x14ac:dyDescent="0.35">
      <c r="B69" s="2" t="s">
        <v>13</v>
      </c>
      <c r="C69" s="3">
        <v>300000000</v>
      </c>
      <c r="E69" s="3" t="s">
        <v>43</v>
      </c>
      <c r="F69" s="3">
        <v>650000000</v>
      </c>
    </row>
    <row r="70" spans="2:8" x14ac:dyDescent="0.35">
      <c r="B70" s="2" t="s">
        <v>5</v>
      </c>
      <c r="C70" s="3">
        <v>-150000000</v>
      </c>
    </row>
    <row r="71" spans="2:8" x14ac:dyDescent="0.35">
      <c r="B71" s="2" t="s">
        <v>12</v>
      </c>
      <c r="C71" s="3">
        <v>200000000</v>
      </c>
    </row>
    <row r="72" spans="2:8" x14ac:dyDescent="0.35">
      <c r="B72" s="2" t="s">
        <v>5</v>
      </c>
      <c r="C72" s="3">
        <v>-50000000</v>
      </c>
    </row>
    <row r="73" spans="2:8" x14ac:dyDescent="0.35">
      <c r="B73" s="2" t="s">
        <v>15</v>
      </c>
      <c r="C73" s="3">
        <v>50000000</v>
      </c>
    </row>
    <row r="74" spans="2:8" ht="16" thickBot="1" x14ac:dyDescent="0.4">
      <c r="B74" s="2" t="s">
        <v>5</v>
      </c>
      <c r="C74" s="3">
        <v>-20000000</v>
      </c>
    </row>
    <row r="75" spans="2:8" ht="16" thickBot="1" x14ac:dyDescent="0.4">
      <c r="B75" s="12" t="s">
        <v>17</v>
      </c>
      <c r="C75" s="13">
        <f>SUM(C66:C74)</f>
        <v>830000000</v>
      </c>
      <c r="D75" s="13"/>
      <c r="E75" s="13" t="s">
        <v>25</v>
      </c>
      <c r="F75" s="13">
        <f>SUM(F66:F74)</f>
        <v>1550000000</v>
      </c>
    </row>
    <row r="76" spans="2:8" ht="16.5" thickTop="1" thickBot="1" x14ac:dyDescent="0.4"/>
    <row r="77" spans="2:8" ht="16" thickBot="1" x14ac:dyDescent="0.4">
      <c r="B77" s="12" t="s">
        <v>21</v>
      </c>
      <c r="C77" s="13">
        <f>+C63+C75</f>
        <v>2010000000</v>
      </c>
      <c r="D77" s="13"/>
      <c r="E77" s="13" t="s">
        <v>26</v>
      </c>
      <c r="F77" s="13">
        <f>+F63+F75</f>
        <v>2010000000</v>
      </c>
      <c r="H77" s="3">
        <f>+C77-F77</f>
        <v>0</v>
      </c>
    </row>
    <row r="78" spans="2:8" ht="16" thickTop="1" x14ac:dyDescent="0.35"/>
    <row r="79" spans="2:8" x14ac:dyDescent="0.35">
      <c r="B79" s="2" t="s">
        <v>46</v>
      </c>
    </row>
    <row r="81" spans="1:6" x14ac:dyDescent="0.35">
      <c r="A81" s="2">
        <v>1</v>
      </c>
      <c r="B81" s="2" t="s">
        <v>45</v>
      </c>
      <c r="C81" s="3">
        <v>20000000000</v>
      </c>
    </row>
    <row r="82" spans="1:6" x14ac:dyDescent="0.35">
      <c r="A82" s="2">
        <f>+A81+1</f>
        <v>2</v>
      </c>
      <c r="B82" s="2" t="s">
        <v>47</v>
      </c>
      <c r="C82" s="3">
        <v>12500000000</v>
      </c>
    </row>
    <row r="83" spans="1:6" x14ac:dyDescent="0.35">
      <c r="A83" s="2">
        <f t="shared" ref="A83:A88" si="0">+A82+1</f>
        <v>3</v>
      </c>
      <c r="B83" s="2" t="s">
        <v>48</v>
      </c>
      <c r="C83" s="3">
        <v>1000000000</v>
      </c>
    </row>
    <row r="84" spans="1:6" x14ac:dyDescent="0.35">
      <c r="A84" s="2">
        <f t="shared" si="0"/>
        <v>4</v>
      </c>
      <c r="B84" s="2" t="s">
        <v>49</v>
      </c>
      <c r="C84" s="3">
        <v>1500000000</v>
      </c>
    </row>
    <row r="85" spans="1:6" x14ac:dyDescent="0.35">
      <c r="A85" s="2">
        <f t="shared" si="0"/>
        <v>5</v>
      </c>
      <c r="B85" s="2" t="s">
        <v>50</v>
      </c>
      <c r="C85" s="3">
        <v>750000000</v>
      </c>
    </row>
    <row r="86" spans="1:6" x14ac:dyDescent="0.35">
      <c r="A86" s="2">
        <f t="shared" si="0"/>
        <v>6</v>
      </c>
      <c r="B86" s="2" t="s">
        <v>51</v>
      </c>
      <c r="C86" s="3">
        <v>1000000000</v>
      </c>
    </row>
    <row r="87" spans="1:6" x14ac:dyDescent="0.35">
      <c r="A87" s="2">
        <f t="shared" si="0"/>
        <v>7</v>
      </c>
      <c r="B87" s="2" t="s">
        <v>52</v>
      </c>
      <c r="C87" s="3">
        <v>1250000000</v>
      </c>
    </row>
    <row r="88" spans="1:6" x14ac:dyDescent="0.35">
      <c r="A88" s="2">
        <f t="shared" si="0"/>
        <v>8</v>
      </c>
      <c r="B88" s="2" t="s">
        <v>53</v>
      </c>
    </row>
    <row r="90" spans="1:6" x14ac:dyDescent="0.35">
      <c r="B90" s="2" t="s">
        <v>35</v>
      </c>
    </row>
    <row r="91" spans="1:6" x14ac:dyDescent="0.35">
      <c r="B91" s="2" t="s">
        <v>54</v>
      </c>
    </row>
    <row r="92" spans="1:6" x14ac:dyDescent="0.35">
      <c r="B92" s="2" t="s">
        <v>55</v>
      </c>
    </row>
    <row r="93" spans="1:6" x14ac:dyDescent="0.35">
      <c r="B93" s="2" t="s">
        <v>56</v>
      </c>
    </row>
    <row r="95" spans="1:6" x14ac:dyDescent="0.35">
      <c r="A95" s="2" t="s">
        <v>65</v>
      </c>
      <c r="B95" s="22" t="s">
        <v>57</v>
      </c>
      <c r="C95" s="22"/>
      <c r="D95" s="22"/>
      <c r="E95" s="22"/>
      <c r="F95" s="22"/>
    </row>
    <row r="96" spans="1:6" x14ac:dyDescent="0.35">
      <c r="B96" s="21" t="s">
        <v>27</v>
      </c>
      <c r="C96" s="21"/>
      <c r="D96" s="21"/>
      <c r="E96" s="21"/>
      <c r="F96" s="21"/>
    </row>
    <row r="97" spans="2:6" x14ac:dyDescent="0.35">
      <c r="B97" s="21" t="s">
        <v>0</v>
      </c>
      <c r="C97" s="21"/>
      <c r="D97" s="21"/>
      <c r="E97" s="21"/>
      <c r="F97" s="21"/>
    </row>
    <row r="98" spans="2:6" ht="16" thickBot="1" x14ac:dyDescent="0.4"/>
    <row r="99" spans="2:6" ht="16" thickTop="1" x14ac:dyDescent="0.35">
      <c r="B99" s="7"/>
      <c r="C99" s="8"/>
      <c r="D99" s="8"/>
      <c r="E99" s="8"/>
      <c r="F99" s="8"/>
    </row>
    <row r="100" spans="2:6" x14ac:dyDescent="0.35">
      <c r="B100" s="2" t="s">
        <v>9</v>
      </c>
      <c r="C100" s="4" t="s">
        <v>19</v>
      </c>
      <c r="E100" s="3" t="s">
        <v>23</v>
      </c>
      <c r="F100" s="4" t="s">
        <v>19</v>
      </c>
    </row>
    <row r="101" spans="2:6" x14ac:dyDescent="0.35">
      <c r="C101" s="4"/>
      <c r="F101" s="4"/>
    </row>
    <row r="102" spans="2:6" x14ac:dyDescent="0.35">
      <c r="B102" s="5" t="s">
        <v>10</v>
      </c>
      <c r="E102" s="6" t="s">
        <v>24</v>
      </c>
    </row>
    <row r="103" spans="2:6" x14ac:dyDescent="0.35">
      <c r="B103" s="2" t="s">
        <v>18</v>
      </c>
      <c r="C103" s="3">
        <v>135000000</v>
      </c>
      <c r="E103" s="3" t="s">
        <v>6</v>
      </c>
      <c r="F103" s="3">
        <v>35000000</v>
      </c>
    </row>
    <row r="104" spans="2:6" x14ac:dyDescent="0.35">
      <c r="B104" s="2" t="s">
        <v>1</v>
      </c>
      <c r="C104" s="3">
        <v>175000000</v>
      </c>
      <c r="E104" s="3" t="s">
        <v>7</v>
      </c>
      <c r="F104" s="3">
        <v>15000000</v>
      </c>
    </row>
    <row r="105" spans="2:6" x14ac:dyDescent="0.35">
      <c r="B105" s="2" t="s">
        <v>2</v>
      </c>
      <c r="C105" s="3">
        <v>115000000</v>
      </c>
      <c r="E105" s="3" t="s">
        <v>8</v>
      </c>
      <c r="F105" s="3">
        <v>20000000</v>
      </c>
    </row>
    <row r="106" spans="2:6" x14ac:dyDescent="0.35">
      <c r="B106" s="2" t="s">
        <v>3</v>
      </c>
      <c r="C106" s="3">
        <v>10000000</v>
      </c>
    </row>
    <row r="108" spans="2:6" ht="16" thickBot="1" x14ac:dyDescent="0.4"/>
    <row r="109" spans="2:6" ht="16" thickBot="1" x14ac:dyDescent="0.4">
      <c r="B109" s="12" t="s">
        <v>16</v>
      </c>
      <c r="C109" s="13">
        <f>SUM(C103:C107)</f>
        <v>435000000</v>
      </c>
      <c r="D109" s="13"/>
      <c r="E109" s="13" t="s">
        <v>20</v>
      </c>
      <c r="F109" s="13">
        <f>SUM(F103:F106)</f>
        <v>70000000</v>
      </c>
    </row>
    <row r="110" spans="2:6" ht="16" thickTop="1" x14ac:dyDescent="0.35"/>
    <row r="111" spans="2:6" x14ac:dyDescent="0.35">
      <c r="B111" s="2" t="s">
        <v>4</v>
      </c>
      <c r="E111" s="3" t="s">
        <v>22</v>
      </c>
    </row>
    <row r="112" spans="2:6" x14ac:dyDescent="0.35">
      <c r="B112" s="2" t="s">
        <v>13</v>
      </c>
      <c r="C112" s="3">
        <v>350000000</v>
      </c>
      <c r="E112" s="3" t="s">
        <v>58</v>
      </c>
      <c r="F112" s="3">
        <v>500000000</v>
      </c>
    </row>
    <row r="113" spans="1:8" x14ac:dyDescent="0.35">
      <c r="B113" s="2" t="s">
        <v>5</v>
      </c>
      <c r="C113" s="3">
        <v>-150000000</v>
      </c>
      <c r="E113" s="3" t="s">
        <v>43</v>
      </c>
      <c r="F113" s="3">
        <v>75000000</v>
      </c>
    </row>
    <row r="114" spans="1:8" x14ac:dyDescent="0.35">
      <c r="B114" s="2" t="s">
        <v>15</v>
      </c>
      <c r="C114" s="3">
        <v>30000000</v>
      </c>
    </row>
    <row r="115" spans="1:8" x14ac:dyDescent="0.35">
      <c r="B115" s="2" t="s">
        <v>5</v>
      </c>
      <c r="C115" s="3">
        <v>-20000000</v>
      </c>
    </row>
    <row r="116" spans="1:8" ht="16" thickBot="1" x14ac:dyDescent="0.4"/>
    <row r="117" spans="1:8" ht="16" thickBot="1" x14ac:dyDescent="0.4">
      <c r="B117" s="12" t="s">
        <v>17</v>
      </c>
      <c r="C117" s="13">
        <f>SUM(C112:C115)</f>
        <v>210000000</v>
      </c>
      <c r="D117" s="13"/>
      <c r="E117" s="13" t="s">
        <v>25</v>
      </c>
      <c r="F117" s="13">
        <f>SUM(F112:F116)</f>
        <v>575000000</v>
      </c>
    </row>
    <row r="118" spans="1:8" ht="16.5" thickTop="1" thickBot="1" x14ac:dyDescent="0.4"/>
    <row r="119" spans="1:8" ht="16" thickBot="1" x14ac:dyDescent="0.4">
      <c r="B119" s="12" t="s">
        <v>21</v>
      </c>
      <c r="C119" s="13">
        <f>+C109+C117</f>
        <v>645000000</v>
      </c>
      <c r="D119" s="13"/>
      <c r="E119" s="13" t="s">
        <v>26</v>
      </c>
      <c r="F119" s="13">
        <f>+F109+F117</f>
        <v>645000000</v>
      </c>
      <c r="H119" s="3">
        <f>+C119-F119</f>
        <v>0</v>
      </c>
    </row>
    <row r="120" spans="1:8" ht="16" thickTop="1" x14ac:dyDescent="0.35"/>
    <row r="121" spans="1:8" x14ac:dyDescent="0.35">
      <c r="B121" s="2" t="s">
        <v>59</v>
      </c>
    </row>
    <row r="123" spans="1:8" x14ac:dyDescent="0.35">
      <c r="A123" s="2">
        <v>1</v>
      </c>
      <c r="B123" s="2" t="s">
        <v>45</v>
      </c>
      <c r="C123" s="3">
        <v>7500000000</v>
      </c>
    </row>
    <row r="124" spans="1:8" x14ac:dyDescent="0.35">
      <c r="A124" s="2">
        <f>+A123+1</f>
        <v>2</v>
      </c>
      <c r="B124" s="2" t="s">
        <v>47</v>
      </c>
      <c r="C124" s="3">
        <v>5500000000</v>
      </c>
    </row>
    <row r="125" spans="1:8" x14ac:dyDescent="0.35">
      <c r="A125" s="2">
        <f t="shared" ref="A125:A129" si="1">+A124+1</f>
        <v>3</v>
      </c>
      <c r="B125" s="2" t="s">
        <v>48</v>
      </c>
      <c r="C125" s="3">
        <v>200000000</v>
      </c>
    </row>
    <row r="126" spans="1:8" x14ac:dyDescent="0.35">
      <c r="A126" s="2">
        <f t="shared" si="1"/>
        <v>4</v>
      </c>
      <c r="B126" s="2" t="s">
        <v>49</v>
      </c>
      <c r="C126" s="3">
        <v>150000000</v>
      </c>
    </row>
    <row r="127" spans="1:8" x14ac:dyDescent="0.35">
      <c r="A127" s="2">
        <f t="shared" si="1"/>
        <v>5</v>
      </c>
      <c r="B127" s="2" t="s">
        <v>60</v>
      </c>
      <c r="C127" s="3">
        <v>135000000</v>
      </c>
    </row>
    <row r="128" spans="1:8" x14ac:dyDescent="0.35">
      <c r="A128" s="2">
        <f t="shared" si="1"/>
        <v>6</v>
      </c>
      <c r="B128" s="2" t="s">
        <v>61</v>
      </c>
      <c r="C128" s="3">
        <v>250000000</v>
      </c>
    </row>
    <row r="129" spans="1:6" x14ac:dyDescent="0.35">
      <c r="A129" s="2">
        <f t="shared" si="1"/>
        <v>7</v>
      </c>
      <c r="B129" s="2" t="s">
        <v>53</v>
      </c>
    </row>
    <row r="131" spans="1:6" x14ac:dyDescent="0.35">
      <c r="B131" s="2" t="s">
        <v>35</v>
      </c>
    </row>
    <row r="132" spans="1:6" x14ac:dyDescent="0.35">
      <c r="B132" s="2" t="s">
        <v>54</v>
      </c>
    </row>
    <row r="133" spans="1:6" x14ac:dyDescent="0.35">
      <c r="B133" s="2" t="s">
        <v>55</v>
      </c>
    </row>
    <row r="134" spans="1:6" x14ac:dyDescent="0.35">
      <c r="B134" s="2" t="s">
        <v>62</v>
      </c>
    </row>
    <row r="136" spans="1:6" x14ac:dyDescent="0.35">
      <c r="A136" s="2" t="s">
        <v>66</v>
      </c>
      <c r="B136" s="2" t="s">
        <v>67</v>
      </c>
    </row>
    <row r="137" spans="1:6" x14ac:dyDescent="0.35">
      <c r="B137" s="2" t="s">
        <v>68</v>
      </c>
    </row>
    <row r="138" spans="1:6" x14ac:dyDescent="0.35">
      <c r="B138" s="2" t="s">
        <v>69</v>
      </c>
    </row>
    <row r="141" spans="1:6" ht="17.5" x14ac:dyDescent="0.35">
      <c r="A141" s="16" t="s">
        <v>70</v>
      </c>
      <c r="B141" s="16" t="s">
        <v>72</v>
      </c>
    </row>
    <row r="143" spans="1:6" x14ac:dyDescent="0.35">
      <c r="B143" s="21" t="s">
        <v>34</v>
      </c>
      <c r="C143" s="21"/>
      <c r="D143" s="21"/>
      <c r="E143" s="21"/>
      <c r="F143" s="21"/>
    </row>
    <row r="144" spans="1:6" x14ac:dyDescent="0.35">
      <c r="B144" s="21" t="s">
        <v>27</v>
      </c>
      <c r="C144" s="21"/>
      <c r="D144" s="21"/>
      <c r="E144" s="21"/>
      <c r="F144" s="21"/>
    </row>
    <row r="145" spans="2:6" x14ac:dyDescent="0.35">
      <c r="B145" s="21" t="s">
        <v>0</v>
      </c>
      <c r="C145" s="21"/>
      <c r="D145" s="21"/>
      <c r="E145" s="21"/>
      <c r="F145" s="21"/>
    </row>
    <row r="146" spans="2:6" ht="16" thickBot="1" x14ac:dyDescent="0.4"/>
    <row r="147" spans="2:6" ht="16" thickTop="1" x14ac:dyDescent="0.35">
      <c r="B147" s="7"/>
      <c r="C147" s="8"/>
      <c r="D147" s="8"/>
      <c r="E147" s="8"/>
      <c r="F147" s="8"/>
    </row>
    <row r="148" spans="2:6" x14ac:dyDescent="0.35">
      <c r="B148" s="2" t="s">
        <v>9</v>
      </c>
      <c r="C148" s="4" t="s">
        <v>19</v>
      </c>
      <c r="E148" s="3" t="s">
        <v>23</v>
      </c>
      <c r="F148" s="4" t="s">
        <v>19</v>
      </c>
    </row>
    <row r="149" spans="2:6" x14ac:dyDescent="0.35">
      <c r="C149" s="4"/>
      <c r="F149" s="4"/>
    </row>
    <row r="150" spans="2:6" x14ac:dyDescent="0.35">
      <c r="B150" s="5" t="s">
        <v>10</v>
      </c>
      <c r="E150" s="6" t="s">
        <v>24</v>
      </c>
    </row>
    <row r="151" spans="2:6" x14ac:dyDescent="0.35">
      <c r="B151" s="2" t="s">
        <v>18</v>
      </c>
      <c r="C151" s="3">
        <v>100000000</v>
      </c>
      <c r="E151" s="3" t="s">
        <v>6</v>
      </c>
      <c r="F151" s="3">
        <v>260000000</v>
      </c>
    </row>
    <row r="152" spans="2:6" x14ac:dyDescent="0.35">
      <c r="B152" s="2" t="s">
        <v>1</v>
      </c>
      <c r="C152" s="3">
        <v>150000000</v>
      </c>
      <c r="E152" s="3" t="s">
        <v>7</v>
      </c>
      <c r="F152" s="3">
        <v>175000000</v>
      </c>
    </row>
    <row r="153" spans="2:6" x14ac:dyDescent="0.35">
      <c r="B153" s="2" t="s">
        <v>2</v>
      </c>
      <c r="C153" s="3">
        <v>100000000</v>
      </c>
      <c r="E153" s="3" t="s">
        <v>8</v>
      </c>
      <c r="F153" s="3">
        <v>75000000</v>
      </c>
    </row>
    <row r="154" spans="2:6" ht="16" thickBot="1" x14ac:dyDescent="0.4">
      <c r="B154" s="2" t="s">
        <v>3</v>
      </c>
      <c r="C154" s="3">
        <v>30000000</v>
      </c>
    </row>
    <row r="155" spans="2:6" ht="16" thickBot="1" x14ac:dyDescent="0.4">
      <c r="B155" s="12" t="s">
        <v>16</v>
      </c>
      <c r="C155" s="13">
        <f>SUM(C151:C154)</f>
        <v>380000000</v>
      </c>
      <c r="D155" s="13"/>
      <c r="E155" s="13" t="s">
        <v>20</v>
      </c>
      <c r="F155" s="13">
        <f>SUM(F151:F154)</f>
        <v>510000000</v>
      </c>
    </row>
    <row r="156" spans="2:6" ht="16" thickTop="1" x14ac:dyDescent="0.35"/>
    <row r="157" spans="2:6" x14ac:dyDescent="0.35">
      <c r="B157" s="2" t="s">
        <v>4</v>
      </c>
      <c r="E157" s="3" t="s">
        <v>22</v>
      </c>
    </row>
    <row r="158" spans="2:6" x14ac:dyDescent="0.35">
      <c r="B158" s="2" t="s">
        <v>11</v>
      </c>
      <c r="C158" s="3">
        <v>250000000</v>
      </c>
      <c r="E158" s="3" t="s">
        <v>30</v>
      </c>
      <c r="F158" s="3">
        <v>200000000</v>
      </c>
    </row>
    <row r="159" spans="2:6" x14ac:dyDescent="0.35">
      <c r="B159" s="2" t="s">
        <v>14</v>
      </c>
      <c r="C159" s="3">
        <v>350000000</v>
      </c>
      <c r="E159" s="3" t="s">
        <v>32</v>
      </c>
      <c r="F159" s="3">
        <v>400000000</v>
      </c>
    </row>
    <row r="160" spans="2:6" x14ac:dyDescent="0.35">
      <c r="B160" s="2" t="s">
        <v>5</v>
      </c>
      <c r="C160" s="3">
        <v>-100000000</v>
      </c>
      <c r="E160" s="3" t="s">
        <v>31</v>
      </c>
      <c r="F160" s="3">
        <v>600000000</v>
      </c>
    </row>
    <row r="161" spans="1:8" x14ac:dyDescent="0.35">
      <c r="B161" s="2" t="s">
        <v>13</v>
      </c>
      <c r="C161" s="3">
        <v>300000000</v>
      </c>
      <c r="E161" s="3" t="s">
        <v>74</v>
      </c>
      <c r="F161" s="3">
        <v>-500000000</v>
      </c>
    </row>
    <row r="162" spans="1:8" x14ac:dyDescent="0.35">
      <c r="B162" s="2" t="s">
        <v>5</v>
      </c>
      <c r="C162" s="3">
        <v>-150000000</v>
      </c>
    </row>
    <row r="163" spans="1:8" x14ac:dyDescent="0.35">
      <c r="B163" s="2" t="s">
        <v>12</v>
      </c>
      <c r="C163" s="3">
        <v>200000000</v>
      </c>
    </row>
    <row r="164" spans="1:8" x14ac:dyDescent="0.35">
      <c r="B164" s="2" t="s">
        <v>5</v>
      </c>
      <c r="C164" s="3">
        <v>-50000000</v>
      </c>
    </row>
    <row r="165" spans="1:8" x14ac:dyDescent="0.35">
      <c r="B165" s="2" t="s">
        <v>15</v>
      </c>
      <c r="C165" s="3">
        <v>50000000</v>
      </c>
    </row>
    <row r="166" spans="1:8" ht="16" thickBot="1" x14ac:dyDescent="0.4">
      <c r="B166" s="2" t="s">
        <v>5</v>
      </c>
      <c r="C166" s="3">
        <v>-20000000</v>
      </c>
    </row>
    <row r="167" spans="1:8" ht="16" thickBot="1" x14ac:dyDescent="0.4">
      <c r="B167" s="12" t="s">
        <v>17</v>
      </c>
      <c r="C167" s="13">
        <f>SUM(C158:C166)</f>
        <v>830000000</v>
      </c>
      <c r="D167" s="13"/>
      <c r="E167" s="13" t="s">
        <v>25</v>
      </c>
      <c r="F167" s="13">
        <f>SUM(F158:F166)</f>
        <v>700000000</v>
      </c>
    </row>
    <row r="168" spans="1:8" ht="16.5" thickTop="1" thickBot="1" x14ac:dyDescent="0.4"/>
    <row r="169" spans="1:8" ht="16" thickBot="1" x14ac:dyDescent="0.4">
      <c r="B169" s="12" t="s">
        <v>21</v>
      </c>
      <c r="C169" s="13">
        <f>+C155+C167</f>
        <v>1210000000</v>
      </c>
      <c r="D169" s="13"/>
      <c r="E169" s="13" t="s">
        <v>26</v>
      </c>
      <c r="F169" s="13">
        <f>+F155+F167</f>
        <v>1210000000</v>
      </c>
      <c r="H169" s="3">
        <f>+C169-F169</f>
        <v>0</v>
      </c>
    </row>
    <row r="170" spans="1:8" ht="16" thickTop="1" x14ac:dyDescent="0.35"/>
    <row r="171" spans="1:8" x14ac:dyDescent="0.35">
      <c r="A171" s="2">
        <v>1</v>
      </c>
      <c r="B171" s="2" t="s">
        <v>73</v>
      </c>
    </row>
    <row r="172" spans="1:8" x14ac:dyDescent="0.35">
      <c r="B172" s="2" t="s">
        <v>77</v>
      </c>
    </row>
    <row r="173" spans="1:8" x14ac:dyDescent="0.35">
      <c r="B173" s="2" t="s">
        <v>75</v>
      </c>
    </row>
    <row r="174" spans="1:8" x14ac:dyDescent="0.35">
      <c r="A174" s="15" t="s">
        <v>76</v>
      </c>
      <c r="B174" s="2" t="s">
        <v>78</v>
      </c>
    </row>
    <row r="175" spans="1:8" x14ac:dyDescent="0.35">
      <c r="A175" s="15" t="s">
        <v>76</v>
      </c>
      <c r="B175" s="2" t="s">
        <v>79</v>
      </c>
    </row>
    <row r="176" spans="1:8" x14ac:dyDescent="0.35">
      <c r="A176" s="15" t="s">
        <v>76</v>
      </c>
      <c r="B176" s="2" t="s">
        <v>80</v>
      </c>
    </row>
    <row r="177" spans="1:2" x14ac:dyDescent="0.35">
      <c r="A177" s="15" t="s">
        <v>76</v>
      </c>
      <c r="B177" s="2" t="s">
        <v>81</v>
      </c>
    </row>
    <row r="178" spans="1:2" x14ac:dyDescent="0.35">
      <c r="A178" s="15" t="s">
        <v>76</v>
      </c>
      <c r="B178" s="2" t="s">
        <v>82</v>
      </c>
    </row>
    <row r="179" spans="1:2" x14ac:dyDescent="0.35">
      <c r="A179" s="15" t="s">
        <v>76</v>
      </c>
      <c r="B179" s="2" t="s">
        <v>83</v>
      </c>
    </row>
    <row r="180" spans="1:2" x14ac:dyDescent="0.35">
      <c r="A180" s="15" t="s">
        <v>76</v>
      </c>
      <c r="B180" s="2" t="s">
        <v>85</v>
      </c>
    </row>
    <row r="181" spans="1:2" x14ac:dyDescent="0.35">
      <c r="A181" s="15" t="s">
        <v>76</v>
      </c>
      <c r="B181" s="2" t="s">
        <v>84</v>
      </c>
    </row>
    <row r="183" spans="1:2" x14ac:dyDescent="0.35">
      <c r="B183" s="5" t="s">
        <v>35</v>
      </c>
    </row>
    <row r="184" spans="1:2" x14ac:dyDescent="0.35">
      <c r="A184" s="2">
        <v>1</v>
      </c>
      <c r="B184" s="2" t="s">
        <v>86</v>
      </c>
    </row>
    <row r="185" spans="1:2" x14ac:dyDescent="0.35">
      <c r="A185" s="2">
        <v>2</v>
      </c>
      <c r="B185" s="2" t="s">
        <v>92</v>
      </c>
    </row>
    <row r="186" spans="1:2" x14ac:dyDescent="0.35">
      <c r="A186" s="2">
        <v>3</v>
      </c>
      <c r="B186" s="2" t="s">
        <v>93</v>
      </c>
    </row>
  </sheetData>
  <mergeCells count="13">
    <mergeCell ref="B50:F50"/>
    <mergeCell ref="B8:F8"/>
    <mergeCell ref="B10:F10"/>
    <mergeCell ref="B9:F9"/>
    <mergeCell ref="B39:F39"/>
    <mergeCell ref="B49:F49"/>
    <mergeCell ref="B145:F145"/>
    <mergeCell ref="B51:F51"/>
    <mergeCell ref="B95:F95"/>
    <mergeCell ref="B96:F96"/>
    <mergeCell ref="B97:F97"/>
    <mergeCell ref="B143:F143"/>
    <mergeCell ref="B144:F144"/>
  </mergeCells>
  <pageMargins left="0.11811023622047245" right="0.11811023622047245" top="0.35433070866141736" bottom="0.15748031496062992" header="0.31496062992125984" footer="0.31496062992125984"/>
  <pageSetup paperSize="9" scale="93" orientation="portrait" horizontalDpi="4294967294" verticalDpi="0" r:id="rId1"/>
  <headerFooter>
    <oddFooter>&amp;C1</oddFooter>
  </headerFooter>
  <rowBreaks count="3" manualBreakCount="3">
    <brk id="46" max="5" man="1"/>
    <brk id="94" max="5" man="1"/>
    <brk id="14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Sarah</dc:creator>
  <cp:lastModifiedBy>Siti Sarah</cp:lastModifiedBy>
  <cp:lastPrinted>2024-11-01T12:55:20Z</cp:lastPrinted>
  <dcterms:created xsi:type="dcterms:W3CDTF">2024-11-01T11:31:51Z</dcterms:created>
  <dcterms:modified xsi:type="dcterms:W3CDTF">2024-11-04T04:33:05Z</dcterms:modified>
</cp:coreProperties>
</file>